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ThisWorkbook" defaultThemeVersion="124226"/>
  <bookViews>
    <workbookView xWindow="0" yWindow="0" windowWidth="19185" windowHeight="7545" tabRatio="951"/>
  </bookViews>
  <sheets>
    <sheet name="項目別明細表（内税方式）消費税10％" sheetId="5" r:id="rId1"/>
  </sheets>
  <definedNames>
    <definedName name="_xlnm.Print_Area" localSheetId="0">'項目別明細表（内税方式）消費税10％'!$A$1:$L$37</definedName>
  </definedNames>
  <calcPr calcId="162913"/>
</workbook>
</file>

<file path=xl/calcChain.xml><?xml version="1.0" encoding="utf-8"?>
<calcChain xmlns="http://schemas.openxmlformats.org/spreadsheetml/2006/main">
  <c r="K36" i="5" l="1"/>
  <c r="L34" i="5" l="1"/>
  <c r="L33" i="5"/>
  <c r="K25" i="5"/>
  <c r="K21" i="5"/>
  <c r="K16" i="5"/>
  <c r="K9" i="5"/>
  <c r="L8" i="5"/>
  <c r="J18" i="5" l="1"/>
  <c r="J17" i="5"/>
  <c r="D33" i="5" l="1"/>
  <c r="J33" i="5" s="1"/>
  <c r="K35" i="5" l="1"/>
</calcChain>
</file>

<file path=xl/sharedStrings.xml><?xml version="1.0" encoding="utf-8"?>
<sst xmlns="http://schemas.openxmlformats.org/spreadsheetml/2006/main" count="68" uniqueCount="48">
  <si>
    <t>Ⅰ．直接経費</t>
    <rPh sb="2" eb="4">
      <t>チョクセツ</t>
    </rPh>
    <rPh sb="4" eb="6">
      <t>ケイヒ</t>
    </rPh>
    <phoneticPr fontId="2"/>
  </si>
  <si>
    <t>　１．物品費</t>
    <rPh sb="3" eb="5">
      <t>ブッピン</t>
    </rPh>
    <rPh sb="5" eb="6">
      <t>ヒ</t>
    </rPh>
    <phoneticPr fontId="2"/>
  </si>
  <si>
    <t>　２．人件費・謝金</t>
    <rPh sb="3" eb="6">
      <t>ジンケンヒ</t>
    </rPh>
    <rPh sb="7" eb="9">
      <t>シャキン</t>
    </rPh>
    <phoneticPr fontId="2"/>
  </si>
  <si>
    <t>　３．旅費</t>
    <rPh sb="3" eb="5">
      <t>リョヒ</t>
    </rPh>
    <phoneticPr fontId="2"/>
  </si>
  <si>
    <t>　４．その他</t>
    <rPh sb="5" eb="6">
      <t>タ</t>
    </rPh>
    <phoneticPr fontId="2"/>
  </si>
  <si>
    <t>国内旅費一式</t>
    <rPh sb="0" eb="2">
      <t>コクナイ</t>
    </rPh>
    <rPh sb="2" eb="4">
      <t>リョヒ</t>
    </rPh>
    <rPh sb="4" eb="6">
      <t>イッシキ</t>
    </rPh>
    <phoneticPr fontId="2"/>
  </si>
  <si>
    <t>　　(1)研究員旅費</t>
    <rPh sb="5" eb="8">
      <t>ケンキュウイン</t>
    </rPh>
    <rPh sb="8" eb="10">
      <t>リョヒ</t>
    </rPh>
    <phoneticPr fontId="2"/>
  </si>
  <si>
    <t>○○ソフト開発外注</t>
    <rPh sb="5" eb="7">
      <t>カイハツ</t>
    </rPh>
    <rPh sb="7" eb="9">
      <t>ガイチュウ</t>
    </rPh>
    <phoneticPr fontId="2"/>
  </si>
  <si>
    <t>円</t>
    <rPh sb="0" eb="1">
      <t>エン</t>
    </rPh>
    <phoneticPr fontId="2"/>
  </si>
  <si>
    <t>×</t>
    <phoneticPr fontId="2"/>
  </si>
  <si>
    <t>＝</t>
    <phoneticPr fontId="2"/>
  </si>
  <si>
    <t>日</t>
    <rPh sb="0" eb="1">
      <t>ニチ</t>
    </rPh>
    <phoneticPr fontId="2"/>
  </si>
  <si>
    <t>ヶ月</t>
    <rPh sb="1" eb="2">
      <t>ゲツ</t>
    </rPh>
    <phoneticPr fontId="2"/>
  </si>
  <si>
    <t>％</t>
    <phoneticPr fontId="2"/>
  </si>
  <si>
    <t>積算額（千円）</t>
    <rPh sb="0" eb="2">
      <t>セキサン</t>
    </rPh>
    <rPh sb="2" eb="3">
      <t>ガク</t>
    </rPh>
    <rPh sb="4" eb="6">
      <t>センエン</t>
    </rPh>
    <phoneticPr fontId="2"/>
  </si>
  <si>
    <t>電子ファイル作成一式</t>
    <rPh sb="0" eb="2">
      <t>デンシ</t>
    </rPh>
    <rPh sb="6" eb="8">
      <t>サクセイ</t>
    </rPh>
    <rPh sb="8" eb="10">
      <t>イッシキ</t>
    </rPh>
    <phoneticPr fontId="2"/>
  </si>
  <si>
    <t>宅配便代</t>
    <rPh sb="0" eb="3">
      <t>タクハイビン</t>
    </rPh>
    <rPh sb="3" eb="4">
      <t>ダイ</t>
    </rPh>
    <phoneticPr fontId="2"/>
  </si>
  <si>
    <t>学会参加費</t>
    <rPh sb="0" eb="2">
      <t>ガッカイ</t>
    </rPh>
    <rPh sb="2" eb="5">
      <t>サンカヒ</t>
    </rPh>
    <phoneticPr fontId="2"/>
  </si>
  <si>
    <t>　　(1)設備備品費</t>
    <rPh sb="5" eb="7">
      <t>セツビ</t>
    </rPh>
    <rPh sb="7" eb="9">
      <t>ビヒン</t>
    </rPh>
    <rPh sb="9" eb="10">
      <t>ヒ</t>
    </rPh>
    <phoneticPr fontId="2"/>
  </si>
  <si>
    <t>　　(2)消耗品費</t>
    <rPh sb="5" eb="8">
      <t>ショウモウヒン</t>
    </rPh>
    <rPh sb="8" eb="9">
      <t>ヒ</t>
    </rPh>
    <phoneticPr fontId="2"/>
  </si>
  <si>
    <t>　　(1)外注費</t>
    <rPh sb="5" eb="8">
      <t>ガイチュウヒ</t>
    </rPh>
    <phoneticPr fontId="2"/>
  </si>
  <si>
    <t>　　(2)印刷製本費</t>
    <rPh sb="5" eb="7">
      <t>インサツ</t>
    </rPh>
    <rPh sb="7" eb="9">
      <t>セイホン</t>
    </rPh>
    <rPh sb="9" eb="10">
      <t>ヒ</t>
    </rPh>
    <phoneticPr fontId="2"/>
  </si>
  <si>
    <t>　　(3)会議費</t>
    <rPh sb="5" eb="8">
      <t>カイギヒ</t>
    </rPh>
    <phoneticPr fontId="2"/>
  </si>
  <si>
    <t>　　(4)通信運搬費</t>
    <rPh sb="5" eb="7">
      <t>ツウシン</t>
    </rPh>
    <rPh sb="7" eb="10">
      <t>ウンパンヒ</t>
    </rPh>
    <phoneticPr fontId="2"/>
  </si>
  <si>
    <t>　　(1)人件費</t>
    <rPh sb="5" eb="8">
      <t>ジンケンヒ</t>
    </rPh>
    <phoneticPr fontId="2"/>
  </si>
  <si>
    <t>　　(2)謝金</t>
    <rPh sb="5" eb="7">
      <t>シャキン</t>
    </rPh>
    <phoneticPr fontId="2"/>
  </si>
  <si>
    <t>　＝</t>
    <phoneticPr fontId="2"/>
  </si>
  <si>
    <t xml:space="preserve">委員謝金一式 </t>
    <rPh sb="0" eb="2">
      <t>イイン</t>
    </rPh>
    <rPh sb="2" eb="4">
      <t>シャキン</t>
    </rPh>
    <rPh sb="4" eb="6">
      <t>イッシキ</t>
    </rPh>
    <phoneticPr fontId="2"/>
  </si>
  <si>
    <t>合計（Ⅰ＋Ⅱ）</t>
    <rPh sb="0" eb="2">
      <t>ゴウケイ</t>
    </rPh>
    <phoneticPr fontId="2"/>
  </si>
  <si>
    <t>積算基礎（円、消費税及び地方消費税込み、※は消費税相当額含む）</t>
    <rPh sb="0" eb="2">
      <t>セキサン</t>
    </rPh>
    <rPh sb="2" eb="4">
      <t>キソ</t>
    </rPh>
    <rPh sb="5" eb="6">
      <t>エン</t>
    </rPh>
    <rPh sb="7" eb="9">
      <t>ショウヒ</t>
    </rPh>
    <rPh sb="9" eb="10">
      <t>ゼイ</t>
    </rPh>
    <rPh sb="10" eb="11">
      <t>オヨ</t>
    </rPh>
    <rPh sb="12" eb="14">
      <t>チホウ</t>
    </rPh>
    <rPh sb="14" eb="17">
      <t>ショウヒゼイ</t>
    </rPh>
    <rPh sb="17" eb="18">
      <t>コ</t>
    </rPh>
    <rPh sb="22" eb="25">
      <t>ショウヒゼイ</t>
    </rPh>
    <rPh sb="25" eb="28">
      <t>ソウトウガク</t>
    </rPh>
    <rPh sb="28" eb="29">
      <t>フク</t>
    </rPh>
    <phoneticPr fontId="2"/>
  </si>
  <si>
    <t>研究員費　　※</t>
    <rPh sb="0" eb="3">
      <t>ケンキュウイン</t>
    </rPh>
    <rPh sb="3" eb="4">
      <t>ヒ</t>
    </rPh>
    <phoneticPr fontId="2"/>
  </si>
  <si>
    <t>補助員費　　※</t>
    <rPh sb="0" eb="3">
      <t>ホジョイン</t>
    </rPh>
    <rPh sb="3" eb="4">
      <t>ヒ</t>
    </rPh>
    <phoneticPr fontId="2"/>
  </si>
  <si>
    <t>海外旅費一式　　※</t>
    <rPh sb="0" eb="2">
      <t>カイガイ</t>
    </rPh>
    <rPh sb="2" eb="4">
      <t>リョヒ</t>
    </rPh>
    <rPh sb="4" eb="6">
      <t>イッシキ</t>
    </rPh>
    <phoneticPr fontId="2"/>
  </si>
  <si>
    <t>＠</t>
    <phoneticPr fontId="2"/>
  </si>
  <si>
    <t>①合計（Ⅰ＋Ⅱ、円）</t>
    <rPh sb="1" eb="3">
      <t>ゴウケイ</t>
    </rPh>
    <rPh sb="8" eb="9">
      <t>エン</t>
    </rPh>
    <phoneticPr fontId="2"/>
  </si>
  <si>
    <t>②うち消費税及び地方消費税(円）</t>
    <rPh sb="3" eb="6">
      <t>ショウヒゼイ</t>
    </rPh>
    <rPh sb="6" eb="7">
      <t>オヨ</t>
    </rPh>
    <rPh sb="8" eb="10">
      <t>チホウ</t>
    </rPh>
    <rPh sb="10" eb="13">
      <t>ショウヒゼイ</t>
    </rPh>
    <rPh sb="14" eb="15">
      <t>エン</t>
    </rPh>
    <phoneticPr fontId="2"/>
  </si>
  <si>
    <t>会場借料</t>
    <rPh sb="0" eb="2">
      <t>カイジョウ</t>
    </rPh>
    <rPh sb="2" eb="4">
      <t>シャクリョウ</t>
    </rPh>
    <phoneticPr fontId="2"/>
  </si>
  <si>
    <t>○○○○　一式</t>
  </si>
  <si>
    <t>○○○○　一式</t>
    <rPh sb="5" eb="7">
      <t>イッシキ</t>
    </rPh>
    <phoneticPr fontId="2"/>
  </si>
  <si>
    <t>　　(5)その他（諸経費）</t>
    <rPh sb="7" eb="8">
      <t>タ</t>
    </rPh>
    <rPh sb="9" eb="12">
      <t>ショケイヒ</t>
    </rPh>
    <phoneticPr fontId="2"/>
  </si>
  <si>
    <t>○○○○</t>
    <phoneticPr fontId="2"/>
  </si>
  <si>
    <t>＝</t>
    <phoneticPr fontId="2"/>
  </si>
  <si>
    <t>経理様式３</t>
    <rPh sb="0" eb="2">
      <t>ケイリ</t>
    </rPh>
    <rPh sb="2" eb="4">
      <t>ヨウシキ</t>
    </rPh>
    <phoneticPr fontId="2"/>
  </si>
  <si>
    <t>２０１●年度　項目別明細表（内税方式）</t>
    <rPh sb="4" eb="6">
      <t>ネンド</t>
    </rPh>
    <rPh sb="7" eb="10">
      <t>コウモクベツ</t>
    </rPh>
    <rPh sb="10" eb="13">
      <t>メイサイヒョウ</t>
    </rPh>
    <rPh sb="14" eb="16">
      <t>ウチゼイ</t>
    </rPh>
    <rPh sb="16" eb="18">
      <t>ホウシキ</t>
    </rPh>
    <phoneticPr fontId="2"/>
  </si>
  <si>
    <t>契約機関名：〇〇法人　〇〇〇〇大学</t>
    <rPh sb="0" eb="2">
      <t>ケイヤク</t>
    </rPh>
    <rPh sb="2" eb="4">
      <t>キカン</t>
    </rPh>
    <rPh sb="4" eb="5">
      <t>メイ</t>
    </rPh>
    <rPh sb="8" eb="10">
      <t>ホウジン</t>
    </rPh>
    <rPh sb="15" eb="17">
      <t>ダイガク</t>
    </rPh>
    <phoneticPr fontId="2"/>
  </si>
  <si>
    <t>研究テーマ：「〇〇〇〇〇〇〇〇〇〇〇〇〇〇〇〇」</t>
    <rPh sb="0" eb="2">
      <t>ケンキュウ</t>
    </rPh>
    <phoneticPr fontId="2"/>
  </si>
  <si>
    <t>研究代表者：〇〇学部　教授　　〇〇〇〇</t>
    <rPh sb="0" eb="2">
      <t>ケンキュウ</t>
    </rPh>
    <rPh sb="2" eb="5">
      <t>ダイヒョウシャ</t>
    </rPh>
    <rPh sb="8" eb="10">
      <t>ガクブ</t>
    </rPh>
    <rPh sb="11" eb="13">
      <t>キョウジュ</t>
    </rPh>
    <phoneticPr fontId="2"/>
  </si>
  <si>
    <r>
      <t>Ⅱ．間接経費〔Ⅰ×</t>
    </r>
    <r>
      <rPr>
        <sz val="11"/>
        <color rgb="FFFF0000"/>
        <rFont val="ＭＳ Ｐ明朝"/>
        <family val="1"/>
        <charset val="128"/>
      </rPr>
      <t>30</t>
    </r>
    <r>
      <rPr>
        <sz val="11"/>
        <color theme="1"/>
        <rFont val="ＭＳ Ｐ明朝"/>
        <family val="1"/>
        <charset val="128"/>
      </rPr>
      <t>%〕</t>
    </r>
    <rPh sb="2" eb="4">
      <t>カンセツ</t>
    </rPh>
    <rPh sb="4" eb="6">
      <t>ケイヒ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</si>
</sst>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16"/>
      <color theme="1"/>
      <name val="ＭＳ Ｐゴシック"/>
      <family val="3"/>
      <charset val="128"/>
      <scheme val="minor"/>
    </font>
    <font>
      <b/>
      <sz val="11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sz val="16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rgb="FFFF0000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2">
    <xf numFmtId="0" fontId="0" fillId="0" borderId="0" xfId="0">
      <alignment vertical="center"/>
    </xf>
    <xf numFmtId="38" fontId="3" fillId="0" borderId="0" xfId="1" applyFont="1">
      <alignment vertical="center"/>
    </xf>
    <xf numFmtId="0" fontId="0" fillId="0" borderId="0" xfId="0" applyFill="1" applyBorder="1">
      <alignment vertical="center"/>
    </xf>
    <xf numFmtId="0" fontId="5" fillId="0" borderId="0" xfId="0" applyFont="1" applyBorder="1" applyAlignment="1">
      <alignment horizontal="right" vertical="center"/>
    </xf>
    <xf numFmtId="0" fontId="4" fillId="0" borderId="0" xfId="0" applyFont="1">
      <alignment vertical="center"/>
    </xf>
    <xf numFmtId="0" fontId="4" fillId="0" borderId="2" xfId="0" applyFont="1" applyFill="1" applyBorder="1">
      <alignment vertical="center"/>
    </xf>
    <xf numFmtId="0" fontId="4" fillId="0" borderId="0" xfId="0" applyFont="1" applyFill="1" applyBorder="1">
      <alignment vertical="center"/>
    </xf>
    <xf numFmtId="38" fontId="4" fillId="0" borderId="0" xfId="1" applyFont="1" applyFill="1" applyBorder="1">
      <alignment vertical="center"/>
    </xf>
    <xf numFmtId="0" fontId="4" fillId="0" borderId="2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>
      <alignment vertical="center"/>
    </xf>
    <xf numFmtId="38" fontId="4" fillId="0" borderId="0" xfId="1" applyFont="1" applyBorder="1">
      <alignment vertical="center"/>
    </xf>
    <xf numFmtId="0" fontId="4" fillId="0" borderId="2" xfId="0" applyFont="1" applyBorder="1">
      <alignment vertical="center"/>
    </xf>
    <xf numFmtId="0" fontId="4" fillId="0" borderId="0" xfId="0" applyFont="1" applyBorder="1" applyAlignment="1">
      <alignment horizontal="right" vertical="center"/>
    </xf>
    <xf numFmtId="0" fontId="4" fillId="0" borderId="0" xfId="0" applyFont="1" applyFill="1">
      <alignment vertical="center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>
      <alignment vertical="center"/>
    </xf>
    <xf numFmtId="0" fontId="4" fillId="0" borderId="7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9" fontId="4" fillId="0" borderId="0" xfId="0" applyNumberFormat="1" applyFont="1" applyBorder="1">
      <alignment vertical="center"/>
    </xf>
    <xf numFmtId="38" fontId="6" fillId="0" borderId="11" xfId="0" applyNumberFormat="1" applyFont="1" applyBorder="1">
      <alignment vertical="center"/>
    </xf>
    <xf numFmtId="0" fontId="6" fillId="0" borderId="12" xfId="0" applyFont="1" applyBorder="1">
      <alignment vertical="center"/>
    </xf>
    <xf numFmtId="0" fontId="6" fillId="0" borderId="11" xfId="0" applyFont="1" applyBorder="1">
      <alignment vertical="center"/>
    </xf>
    <xf numFmtId="38" fontId="6" fillId="0" borderId="12" xfId="0" applyNumberFormat="1" applyFont="1" applyFill="1" applyBorder="1">
      <alignment vertical="center"/>
    </xf>
    <xf numFmtId="0" fontId="6" fillId="0" borderId="12" xfId="0" applyFont="1" applyFill="1" applyBorder="1">
      <alignment vertical="center"/>
    </xf>
    <xf numFmtId="0" fontId="6" fillId="0" borderId="13" xfId="0" applyFont="1" applyBorder="1">
      <alignment vertical="center"/>
    </xf>
    <xf numFmtId="38" fontId="6" fillId="0" borderId="14" xfId="0" applyNumberFormat="1" applyFont="1" applyBorder="1">
      <alignment vertical="center"/>
    </xf>
    <xf numFmtId="38" fontId="4" fillId="0" borderId="12" xfId="1" applyFont="1" applyFill="1" applyBorder="1">
      <alignment vertical="center"/>
    </xf>
    <xf numFmtId="38" fontId="4" fillId="0" borderId="12" xfId="1" applyFont="1" applyBorder="1">
      <alignment vertical="center"/>
    </xf>
    <xf numFmtId="0" fontId="9" fillId="0" borderId="0" xfId="0" applyFont="1">
      <alignment vertical="center"/>
    </xf>
    <xf numFmtId="0" fontId="4" fillId="3" borderId="2" xfId="0" applyFont="1" applyFill="1" applyBorder="1" applyAlignment="1">
      <alignment vertical="center"/>
    </xf>
    <xf numFmtId="0" fontId="4" fillId="3" borderId="0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38" fontId="6" fillId="3" borderId="12" xfId="0" applyNumberFormat="1" applyFont="1" applyFill="1" applyBorder="1" applyAlignment="1">
      <alignment horizontal="right" vertical="center"/>
    </xf>
    <xf numFmtId="0" fontId="4" fillId="3" borderId="0" xfId="0" applyFont="1" applyFill="1" applyBorder="1">
      <alignment vertical="center"/>
    </xf>
    <xf numFmtId="38" fontId="4" fillId="3" borderId="0" xfId="1" applyFont="1" applyFill="1" applyBorder="1">
      <alignment vertical="center"/>
    </xf>
    <xf numFmtId="0" fontId="4" fillId="3" borderId="0" xfId="0" applyFont="1" applyFill="1" applyBorder="1" applyAlignment="1">
      <alignment horizontal="right" vertical="center"/>
    </xf>
    <xf numFmtId="0" fontId="6" fillId="3" borderId="11" xfId="0" applyFont="1" applyFill="1" applyBorder="1">
      <alignment vertical="center"/>
    </xf>
    <xf numFmtId="38" fontId="6" fillId="3" borderId="12" xfId="0" applyNumberFormat="1" applyFont="1" applyFill="1" applyBorder="1">
      <alignment vertical="center"/>
    </xf>
    <xf numFmtId="0" fontId="4" fillId="0" borderId="7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8" fillId="2" borderId="0" xfId="0" applyFont="1" applyFill="1" applyAlignment="1">
      <alignment horizontal="center" vertical="center"/>
    </xf>
    <xf numFmtId="38" fontId="4" fillId="0" borderId="15" xfId="0" applyNumberFormat="1" applyFont="1" applyBorder="1" applyAlignment="1">
      <alignment horizontal="right" vertical="center"/>
    </xf>
    <xf numFmtId="38" fontId="4" fillId="0" borderId="16" xfId="0" applyNumberFormat="1" applyFont="1" applyBorder="1" applyAlignment="1">
      <alignment horizontal="right" vertical="center"/>
    </xf>
    <xf numFmtId="0" fontId="4" fillId="0" borderId="9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38" fontId="4" fillId="0" borderId="6" xfId="1" applyFont="1" applyBorder="1" applyAlignment="1">
      <alignment horizontal="right" vertical="center"/>
    </xf>
    <xf numFmtId="38" fontId="4" fillId="0" borderId="8" xfId="1" applyFont="1" applyBorder="1" applyAlignment="1">
      <alignment horizontal="right" vertical="center"/>
    </xf>
    <xf numFmtId="38" fontId="7" fillId="0" borderId="0" xfId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4" fillId="3" borderId="2" xfId="0" applyFont="1" applyFill="1" applyBorder="1" applyAlignment="1">
      <alignment horizontal="left" vertical="center"/>
    </xf>
    <xf numFmtId="0" fontId="4" fillId="3" borderId="0" xfId="0" applyFont="1" applyFill="1" applyBorder="1" applyAlignment="1">
      <alignment horizontal="left" vertical="center"/>
    </xf>
    <xf numFmtId="0" fontId="10" fillId="3" borderId="0" xfId="0" applyFont="1" applyFill="1" applyBorder="1">
      <alignment vertical="center"/>
    </xf>
  </cellXfs>
  <cellStyles count="4">
    <cellStyle name="桁区切り" xfId="1" builtinId="6"/>
    <cellStyle name="桁区切り 2" xfId="3"/>
    <cellStyle name="標準" xfId="0" builtinId="0"/>
    <cellStyle name="標準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M37"/>
  <sheetViews>
    <sheetView showGridLines="0" tabSelected="1" topLeftCell="A25" zoomScale="120" zoomScaleNormal="120" workbookViewId="0">
      <selection activeCell="N36" sqref="N36"/>
    </sheetView>
  </sheetViews>
  <sheetFormatPr defaultRowHeight="19.5" customHeight="1" x14ac:dyDescent="0.15"/>
  <cols>
    <col min="1" max="1" width="23.875" bestFit="1" customWidth="1"/>
    <col min="2" max="2" width="24.125" bestFit="1" customWidth="1"/>
    <col min="3" max="3" width="3.375" bestFit="1" customWidth="1"/>
    <col min="4" max="4" width="10.25" style="1" bestFit="1" customWidth="1"/>
    <col min="5" max="6" width="3.375" bestFit="1" customWidth="1"/>
    <col min="7" max="7" width="4.5" bestFit="1" customWidth="1"/>
    <col min="8" max="8" width="4.875" bestFit="1" customWidth="1"/>
    <col min="9" max="9" width="4.125" customWidth="1"/>
    <col min="10" max="10" width="10.875" style="1" bestFit="1" customWidth="1"/>
    <col min="11" max="11" width="10.25" bestFit="1" customWidth="1"/>
    <col min="12" max="12" width="9.625" bestFit="1" customWidth="1"/>
  </cols>
  <sheetData>
    <row r="1" spans="1:13" ht="19.5" customHeight="1" x14ac:dyDescent="0.15">
      <c r="A1" s="31" t="s">
        <v>42</v>
      </c>
      <c r="K1" s="1"/>
      <c r="L1" s="3"/>
      <c r="M1" s="2"/>
    </row>
    <row r="2" spans="1:13" ht="19.5" customHeight="1" x14ac:dyDescent="0.15">
      <c r="A2" s="44" t="s">
        <v>43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</row>
    <row r="3" spans="1:13" s="4" customFormat="1" ht="16.5" customHeight="1" x14ac:dyDescent="0.15">
      <c r="B3" s="52"/>
      <c r="C3" s="52"/>
      <c r="D3" s="52"/>
      <c r="E3" s="52"/>
      <c r="F3" s="52"/>
      <c r="G3" s="52"/>
      <c r="H3" s="52"/>
      <c r="J3" s="53"/>
      <c r="K3" s="53"/>
      <c r="L3" s="53"/>
    </row>
    <row r="4" spans="1:13" s="4" customFormat="1" ht="18" customHeight="1" x14ac:dyDescent="0.15">
      <c r="A4" s="54" t="s">
        <v>44</v>
      </c>
      <c r="B4" s="54"/>
      <c r="C4" s="54"/>
      <c r="D4" s="54"/>
      <c r="E4" s="54"/>
      <c r="F4" s="54"/>
      <c r="G4" s="54"/>
      <c r="H4" s="54"/>
      <c r="I4" s="54"/>
      <c r="J4" s="54"/>
      <c r="K4" s="54"/>
      <c r="L4" s="54"/>
    </row>
    <row r="5" spans="1:13" s="4" customFormat="1" ht="18" customHeight="1" x14ac:dyDescent="0.15">
      <c r="A5" s="43" t="s">
        <v>45</v>
      </c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</row>
    <row r="6" spans="1:13" s="4" customFormat="1" ht="18" customHeight="1" thickBot="1" x14ac:dyDescent="0.2">
      <c r="A6" s="42" t="s">
        <v>46</v>
      </c>
      <c r="B6" s="42"/>
      <c r="C6" s="42"/>
      <c r="D6" s="42"/>
      <c r="E6" s="42"/>
      <c r="F6" s="42"/>
      <c r="G6" s="42"/>
      <c r="H6" s="42"/>
      <c r="I6" s="42"/>
      <c r="J6" s="42"/>
      <c r="K6" s="43"/>
      <c r="L6" s="43"/>
    </row>
    <row r="7" spans="1:13" s="4" customFormat="1" ht="13.5" x14ac:dyDescent="0.15">
      <c r="A7" s="55" t="s">
        <v>29</v>
      </c>
      <c r="B7" s="55"/>
      <c r="C7" s="55"/>
      <c r="D7" s="55"/>
      <c r="E7" s="55"/>
      <c r="F7" s="55"/>
      <c r="G7" s="55"/>
      <c r="H7" s="55"/>
      <c r="I7" s="55"/>
      <c r="J7" s="56"/>
      <c r="K7" s="57" t="s">
        <v>14</v>
      </c>
      <c r="L7" s="58"/>
    </row>
    <row r="8" spans="1:13" s="4" customFormat="1" ht="13.5" x14ac:dyDescent="0.15">
      <c r="A8" s="32" t="s">
        <v>0</v>
      </c>
      <c r="B8" s="33"/>
      <c r="C8" s="33"/>
      <c r="D8" s="33"/>
      <c r="E8" s="33"/>
      <c r="F8" s="33"/>
      <c r="G8" s="33"/>
      <c r="H8" s="33"/>
      <c r="I8" s="33"/>
      <c r="J8" s="34"/>
      <c r="K8" s="35"/>
      <c r="L8" s="36">
        <f>SUM(K9:K32)</f>
        <v>0</v>
      </c>
    </row>
    <row r="9" spans="1:13" s="4" customFormat="1" ht="13.5" x14ac:dyDescent="0.15">
      <c r="A9" s="5" t="s">
        <v>1</v>
      </c>
      <c r="B9" s="6"/>
      <c r="C9" s="6"/>
      <c r="D9" s="7"/>
      <c r="E9" s="6"/>
      <c r="F9" s="6"/>
      <c r="G9" s="6"/>
      <c r="H9" s="6"/>
      <c r="I9" s="6"/>
      <c r="J9" s="29"/>
      <c r="K9" s="22">
        <f>ROUNDDOWN((J11+J12+J14+J15)/1000,0)</f>
        <v>0</v>
      </c>
      <c r="L9" s="25"/>
    </row>
    <row r="10" spans="1:13" s="4" customFormat="1" ht="13.5" x14ac:dyDescent="0.15">
      <c r="A10" s="8" t="s">
        <v>18</v>
      </c>
      <c r="B10" s="9"/>
      <c r="C10" s="10"/>
      <c r="D10" s="11"/>
      <c r="E10" s="10"/>
      <c r="F10" s="10"/>
      <c r="G10" s="10"/>
      <c r="H10" s="10"/>
      <c r="I10" s="10"/>
      <c r="J10" s="30"/>
      <c r="K10" s="22"/>
      <c r="L10" s="23"/>
    </row>
    <row r="11" spans="1:13" s="4" customFormat="1" ht="13.5" x14ac:dyDescent="0.15">
      <c r="A11" s="12"/>
      <c r="B11" s="10" t="s">
        <v>38</v>
      </c>
      <c r="C11" s="10"/>
      <c r="D11" s="11"/>
      <c r="E11" s="10"/>
      <c r="F11" s="10"/>
      <c r="G11" s="10"/>
      <c r="H11" s="10"/>
      <c r="I11" s="13" t="s">
        <v>10</v>
      </c>
      <c r="J11" s="30"/>
      <c r="K11" s="22"/>
      <c r="L11" s="23"/>
    </row>
    <row r="12" spans="1:13" s="4" customFormat="1" ht="13.5" x14ac:dyDescent="0.15">
      <c r="A12" s="12"/>
      <c r="B12" s="10" t="s">
        <v>37</v>
      </c>
      <c r="C12" s="10"/>
      <c r="D12" s="11"/>
      <c r="E12" s="10"/>
      <c r="F12" s="10"/>
      <c r="G12" s="10"/>
      <c r="H12" s="10"/>
      <c r="I12" s="13" t="s">
        <v>10</v>
      </c>
      <c r="J12" s="30"/>
      <c r="K12" s="22"/>
      <c r="L12" s="23"/>
    </row>
    <row r="13" spans="1:13" s="4" customFormat="1" ht="13.5" x14ac:dyDescent="0.15">
      <c r="A13" s="12" t="s">
        <v>19</v>
      </c>
      <c r="B13" s="10"/>
      <c r="C13" s="10"/>
      <c r="D13" s="11"/>
      <c r="E13" s="10"/>
      <c r="F13" s="10"/>
      <c r="G13" s="10"/>
      <c r="H13" s="10"/>
      <c r="I13" s="10"/>
      <c r="J13" s="30"/>
      <c r="K13" s="22"/>
      <c r="L13" s="23"/>
    </row>
    <row r="14" spans="1:13" s="4" customFormat="1" ht="13.5" x14ac:dyDescent="0.15">
      <c r="A14" s="12"/>
      <c r="B14" s="10" t="s">
        <v>37</v>
      </c>
      <c r="C14" s="10"/>
      <c r="D14" s="11"/>
      <c r="E14" s="10"/>
      <c r="F14" s="10"/>
      <c r="G14" s="10"/>
      <c r="H14" s="10"/>
      <c r="I14" s="13" t="s">
        <v>10</v>
      </c>
      <c r="J14" s="30"/>
      <c r="K14" s="22"/>
      <c r="L14" s="23"/>
    </row>
    <row r="15" spans="1:13" s="4" customFormat="1" ht="13.5" x14ac:dyDescent="0.15">
      <c r="A15" s="12"/>
      <c r="B15" s="10" t="s">
        <v>37</v>
      </c>
      <c r="C15" s="10"/>
      <c r="D15" s="11"/>
      <c r="E15" s="10"/>
      <c r="F15" s="10"/>
      <c r="G15" s="10"/>
      <c r="H15" s="10"/>
      <c r="I15" s="13" t="s">
        <v>10</v>
      </c>
      <c r="J15" s="30"/>
      <c r="K15" s="22"/>
      <c r="L15" s="23"/>
    </row>
    <row r="16" spans="1:13" s="14" customFormat="1" ht="13.5" x14ac:dyDescent="0.15">
      <c r="A16" s="5" t="s">
        <v>2</v>
      </c>
      <c r="B16" s="6"/>
      <c r="C16" s="6"/>
      <c r="D16" s="7"/>
      <c r="E16" s="6"/>
      <c r="F16" s="6"/>
      <c r="G16" s="6"/>
      <c r="H16" s="6"/>
      <c r="I16" s="6"/>
      <c r="J16" s="29"/>
      <c r="K16" s="22">
        <f>ROUNDDOWN((J17+J18+J19)/1000,0)</f>
        <v>0</v>
      </c>
      <c r="L16" s="25"/>
    </row>
    <row r="17" spans="1:12" s="4" customFormat="1" ht="13.5" x14ac:dyDescent="0.15">
      <c r="A17" s="12" t="s">
        <v>24</v>
      </c>
      <c r="B17" s="6" t="s">
        <v>30</v>
      </c>
      <c r="C17" s="10" t="s">
        <v>33</v>
      </c>
      <c r="D17" s="11"/>
      <c r="E17" s="10" t="s">
        <v>8</v>
      </c>
      <c r="F17" s="10" t="s">
        <v>9</v>
      </c>
      <c r="G17" s="10"/>
      <c r="H17" s="10" t="s">
        <v>12</v>
      </c>
      <c r="I17" s="13" t="s">
        <v>26</v>
      </c>
      <c r="J17" s="30">
        <f>D17*G17</f>
        <v>0</v>
      </c>
      <c r="K17" s="24"/>
      <c r="L17" s="23"/>
    </row>
    <row r="18" spans="1:12" s="4" customFormat="1" ht="13.5" x14ac:dyDescent="0.15">
      <c r="A18" s="12"/>
      <c r="B18" s="6" t="s">
        <v>31</v>
      </c>
      <c r="C18" s="10" t="s">
        <v>33</v>
      </c>
      <c r="D18" s="11"/>
      <c r="E18" s="10" t="s">
        <v>8</v>
      </c>
      <c r="F18" s="10" t="s">
        <v>9</v>
      </c>
      <c r="G18" s="10"/>
      <c r="H18" s="10" t="s">
        <v>11</v>
      </c>
      <c r="I18" s="13" t="s">
        <v>26</v>
      </c>
      <c r="J18" s="30">
        <f>D18*G18</f>
        <v>0</v>
      </c>
      <c r="K18" s="22"/>
      <c r="L18" s="23"/>
    </row>
    <row r="19" spans="1:12" s="4" customFormat="1" ht="13.5" x14ac:dyDescent="0.15">
      <c r="A19" s="12" t="s">
        <v>25</v>
      </c>
      <c r="B19" s="6" t="s">
        <v>27</v>
      </c>
      <c r="C19" s="10"/>
      <c r="D19" s="11"/>
      <c r="E19" s="10"/>
      <c r="F19" s="10"/>
      <c r="G19" s="10"/>
      <c r="H19" s="10"/>
      <c r="I19" s="13" t="s">
        <v>10</v>
      </c>
      <c r="J19" s="30"/>
      <c r="K19" s="22"/>
      <c r="L19" s="23"/>
    </row>
    <row r="20" spans="1:12" s="4" customFormat="1" ht="13.5" x14ac:dyDescent="0.15">
      <c r="A20" s="12"/>
      <c r="B20" s="6"/>
      <c r="C20" s="10"/>
      <c r="D20" s="11"/>
      <c r="E20" s="10"/>
      <c r="F20" s="10"/>
      <c r="G20" s="10"/>
      <c r="H20" s="10"/>
      <c r="I20" s="13"/>
      <c r="J20" s="30"/>
      <c r="K20" s="22"/>
      <c r="L20" s="23"/>
    </row>
    <row r="21" spans="1:12" s="14" customFormat="1" ht="13.5" x14ac:dyDescent="0.15">
      <c r="A21" s="5" t="s">
        <v>3</v>
      </c>
      <c r="B21" s="6"/>
      <c r="C21" s="6"/>
      <c r="D21" s="7"/>
      <c r="E21" s="6"/>
      <c r="F21" s="6"/>
      <c r="G21" s="6"/>
      <c r="H21" s="6"/>
      <c r="I21" s="6"/>
      <c r="J21" s="29"/>
      <c r="K21" s="22">
        <f>ROUNDDOWN((J22+J23)/1000,0)</f>
        <v>0</v>
      </c>
      <c r="L21" s="26"/>
    </row>
    <row r="22" spans="1:12" s="4" customFormat="1" ht="13.5" x14ac:dyDescent="0.15">
      <c r="A22" s="12" t="s">
        <v>6</v>
      </c>
      <c r="B22" s="6" t="s">
        <v>5</v>
      </c>
      <c r="C22" s="10"/>
      <c r="D22" s="11"/>
      <c r="E22" s="10"/>
      <c r="F22" s="10"/>
      <c r="G22" s="10"/>
      <c r="H22" s="10"/>
      <c r="I22" s="13" t="s">
        <v>10</v>
      </c>
      <c r="J22" s="30"/>
      <c r="K22" s="22"/>
      <c r="L22" s="23"/>
    </row>
    <row r="23" spans="1:12" s="4" customFormat="1" ht="13.5" x14ac:dyDescent="0.15">
      <c r="A23" s="12"/>
      <c r="B23" s="6" t="s">
        <v>32</v>
      </c>
      <c r="C23" s="10"/>
      <c r="D23" s="11"/>
      <c r="E23" s="10"/>
      <c r="F23" s="10"/>
      <c r="G23" s="10"/>
      <c r="H23" s="10"/>
      <c r="I23" s="13" t="s">
        <v>10</v>
      </c>
      <c r="J23" s="30"/>
      <c r="K23" s="22"/>
      <c r="L23" s="23"/>
    </row>
    <row r="24" spans="1:12" s="4" customFormat="1" ht="13.5" x14ac:dyDescent="0.15">
      <c r="A24" s="12"/>
      <c r="B24" s="10"/>
      <c r="C24" s="10"/>
      <c r="D24" s="11"/>
      <c r="E24" s="10"/>
      <c r="F24" s="10"/>
      <c r="G24" s="10"/>
      <c r="H24" s="10"/>
      <c r="I24" s="10"/>
      <c r="J24" s="30"/>
      <c r="K24" s="24"/>
      <c r="L24" s="23"/>
    </row>
    <row r="25" spans="1:12" s="14" customFormat="1" ht="13.5" x14ac:dyDescent="0.15">
      <c r="A25" s="5" t="s">
        <v>4</v>
      </c>
      <c r="B25" s="6"/>
      <c r="C25" s="6"/>
      <c r="D25" s="7"/>
      <c r="E25" s="6"/>
      <c r="F25" s="6"/>
      <c r="G25" s="6"/>
      <c r="H25" s="6"/>
      <c r="I25" s="6"/>
      <c r="J25" s="29"/>
      <c r="K25" s="22">
        <f>ROUNDDOWN((J26+J27+J28+J29+J30+J31)/1000,0)</f>
        <v>0</v>
      </c>
      <c r="L25" s="25"/>
    </row>
    <row r="26" spans="1:12" s="4" customFormat="1" ht="13.5" x14ac:dyDescent="0.15">
      <c r="A26" s="12" t="s">
        <v>20</v>
      </c>
      <c r="B26" s="10" t="s">
        <v>7</v>
      </c>
      <c r="C26" s="10"/>
      <c r="D26" s="11"/>
      <c r="E26" s="10"/>
      <c r="F26" s="10"/>
      <c r="G26" s="10"/>
      <c r="H26" s="10"/>
      <c r="I26" s="13" t="s">
        <v>10</v>
      </c>
      <c r="J26" s="30"/>
      <c r="K26" s="22"/>
      <c r="L26" s="23"/>
    </row>
    <row r="27" spans="1:12" s="4" customFormat="1" ht="13.5" x14ac:dyDescent="0.15">
      <c r="A27" s="12" t="s">
        <v>21</v>
      </c>
      <c r="B27" s="10" t="s">
        <v>15</v>
      </c>
      <c r="C27" s="10"/>
      <c r="D27" s="11"/>
      <c r="E27" s="10"/>
      <c r="F27" s="10"/>
      <c r="G27" s="10"/>
      <c r="H27" s="10"/>
      <c r="I27" s="13" t="s">
        <v>10</v>
      </c>
      <c r="J27" s="30"/>
      <c r="K27" s="22"/>
      <c r="L27" s="23"/>
    </row>
    <row r="28" spans="1:12" s="4" customFormat="1" ht="13.5" x14ac:dyDescent="0.15">
      <c r="A28" s="12" t="s">
        <v>22</v>
      </c>
      <c r="B28" s="10" t="s">
        <v>36</v>
      </c>
      <c r="C28" s="10"/>
      <c r="D28" s="11"/>
      <c r="E28" s="10"/>
      <c r="F28" s="10"/>
      <c r="G28" s="10"/>
      <c r="H28" s="10"/>
      <c r="I28" s="13" t="s">
        <v>10</v>
      </c>
      <c r="J28" s="30"/>
      <c r="K28" s="22"/>
      <c r="L28" s="23"/>
    </row>
    <row r="29" spans="1:12" s="4" customFormat="1" ht="13.5" x14ac:dyDescent="0.15">
      <c r="A29" s="12" t="s">
        <v>23</v>
      </c>
      <c r="B29" s="6" t="s">
        <v>16</v>
      </c>
      <c r="C29" s="10"/>
      <c r="D29" s="11"/>
      <c r="E29" s="10"/>
      <c r="F29" s="10"/>
      <c r="G29" s="10"/>
      <c r="H29" s="10"/>
      <c r="I29" s="13" t="s">
        <v>10</v>
      </c>
      <c r="J29" s="30"/>
      <c r="K29" s="22"/>
      <c r="L29" s="23"/>
    </row>
    <row r="30" spans="1:12" s="4" customFormat="1" ht="13.5" x14ac:dyDescent="0.15">
      <c r="A30" s="12" t="s">
        <v>39</v>
      </c>
      <c r="B30" s="6" t="s">
        <v>17</v>
      </c>
      <c r="C30" s="10"/>
      <c r="D30" s="11"/>
      <c r="E30" s="10"/>
      <c r="F30" s="10"/>
      <c r="G30" s="10"/>
      <c r="H30" s="10"/>
      <c r="I30" s="13" t="s">
        <v>10</v>
      </c>
      <c r="J30" s="30"/>
      <c r="K30" s="22"/>
      <c r="L30" s="23"/>
    </row>
    <row r="31" spans="1:12" s="4" customFormat="1" ht="13.5" x14ac:dyDescent="0.15">
      <c r="A31" s="12"/>
      <c r="B31" s="10" t="s">
        <v>40</v>
      </c>
      <c r="C31" s="10"/>
      <c r="D31" s="11"/>
      <c r="E31" s="10"/>
      <c r="F31" s="10"/>
      <c r="G31" s="10"/>
      <c r="H31" s="10"/>
      <c r="I31" s="13" t="s">
        <v>41</v>
      </c>
      <c r="J31" s="30"/>
      <c r="K31" s="22"/>
      <c r="L31" s="23"/>
    </row>
    <row r="32" spans="1:12" s="4" customFormat="1" ht="13.5" x14ac:dyDescent="0.15">
      <c r="A32" s="12"/>
      <c r="B32" s="10"/>
      <c r="C32" s="10"/>
      <c r="D32" s="11"/>
      <c r="E32" s="10"/>
      <c r="F32" s="10"/>
      <c r="G32" s="10"/>
      <c r="H32" s="10"/>
      <c r="I32" s="13"/>
      <c r="J32" s="30"/>
      <c r="K32" s="22"/>
      <c r="L32" s="23"/>
    </row>
    <row r="33" spans="1:12" s="4" customFormat="1" ht="13.5" x14ac:dyDescent="0.15">
      <c r="A33" s="59" t="s">
        <v>47</v>
      </c>
      <c r="B33" s="60"/>
      <c r="C33" s="37"/>
      <c r="D33" s="38">
        <f>SUM(L8)*1000</f>
        <v>0</v>
      </c>
      <c r="E33" s="37" t="s">
        <v>8</v>
      </c>
      <c r="F33" s="37" t="s">
        <v>9</v>
      </c>
      <c r="G33" s="61">
        <v>30</v>
      </c>
      <c r="H33" s="37" t="s">
        <v>13</v>
      </c>
      <c r="I33" s="39" t="s">
        <v>10</v>
      </c>
      <c r="J33" s="38">
        <f>D33*G33%</f>
        <v>0</v>
      </c>
      <c r="K33" s="40"/>
      <c r="L33" s="41">
        <f>ROUNDDOWN((J33)/1000,0)</f>
        <v>0</v>
      </c>
    </row>
    <row r="34" spans="1:12" s="4" customFormat="1" ht="14.25" thickBot="1" x14ac:dyDescent="0.2">
      <c r="A34" s="47" t="s">
        <v>28</v>
      </c>
      <c r="B34" s="48"/>
      <c r="C34" s="48"/>
      <c r="D34" s="48"/>
      <c r="E34" s="48"/>
      <c r="F34" s="48"/>
      <c r="G34" s="48"/>
      <c r="H34" s="48"/>
      <c r="I34" s="48"/>
      <c r="J34" s="49"/>
      <c r="K34" s="27"/>
      <c r="L34" s="28">
        <f>L8+L33</f>
        <v>0</v>
      </c>
    </row>
    <row r="35" spans="1:12" s="4" customFormat="1" ht="13.5" x14ac:dyDescent="0.15">
      <c r="A35" s="15" t="s">
        <v>34</v>
      </c>
      <c r="B35" s="16"/>
      <c r="C35" s="16"/>
      <c r="D35" s="16"/>
      <c r="E35" s="16"/>
      <c r="F35" s="16"/>
      <c r="G35" s="16"/>
      <c r="H35" s="16"/>
      <c r="I35" s="16"/>
      <c r="J35" s="16"/>
      <c r="K35" s="45">
        <f>L34*1000</f>
        <v>0</v>
      </c>
      <c r="L35" s="46"/>
    </row>
    <row r="36" spans="1:12" s="4" customFormat="1" ht="13.5" x14ac:dyDescent="0.15">
      <c r="A36" s="17" t="s">
        <v>35</v>
      </c>
      <c r="B36" s="18"/>
      <c r="C36" s="19"/>
      <c r="D36" s="19"/>
      <c r="E36" s="19"/>
      <c r="F36" s="19"/>
      <c r="G36" s="19"/>
      <c r="H36" s="19"/>
      <c r="I36" s="19"/>
      <c r="J36" s="20"/>
      <c r="K36" s="50">
        <f>ROUNDDOWN(L34*1000*(0.1/1.1),0)</f>
        <v>0</v>
      </c>
      <c r="L36" s="51"/>
    </row>
    <row r="37" spans="1:12" s="10" customFormat="1" ht="13.5" x14ac:dyDescent="0.15">
      <c r="B37" s="21"/>
      <c r="D37" s="11"/>
      <c r="J37" s="11"/>
    </row>
  </sheetData>
  <mergeCells count="10">
    <mergeCell ref="A2:L2"/>
    <mergeCell ref="K35:L35"/>
    <mergeCell ref="A34:J34"/>
    <mergeCell ref="K36:L36"/>
    <mergeCell ref="B3:H3"/>
    <mergeCell ref="J3:L3"/>
    <mergeCell ref="A4:L4"/>
    <mergeCell ref="A7:J7"/>
    <mergeCell ref="K7:L7"/>
    <mergeCell ref="A33:B33"/>
  </mergeCells>
  <phoneticPr fontId="2"/>
  <pageMargins left="0.49" right="0.35" top="0.74803149606299213" bottom="0.74803149606299213" header="0.31496062992125984" footer="0.31496062992125984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項目別明細表（内税方式）消費税10％</vt:lpstr>
      <vt:lpstr>'項目別明細表（内税方式）消費税10％'!Print_Area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2015-09-08T09:19:47Z</dcterms:created>
  <dcterms:modified xsi:type="dcterms:W3CDTF">2019-09-17T07:00:10Z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